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<sst xmlns="http://schemas.openxmlformats.org/spreadsheetml/2006/main" count="87" uniqueCount="51">
  <si>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Počet ks / m</t>
  </si>
  <si>
    <t>jednotková cena EUR s DPH</t>
  </si>
  <si>
    <t>Celková cena EUR s DPH</t>
  </si>
  <si>
    <t>počet modulov</t>
  </si>
  <si>
    <t>Rozvádzač</t>
  </si>
  <si>
    <t>Hlavný vypínač XBS 63A/400V trojpólový</t>
  </si>
  <si>
    <t>ks</t>
  </si>
  <si>
    <t>Istič XBS B2/1 jednopólový</t>
  </si>
  <si>
    <t>Istič XBS B6/1 jednopólový</t>
  </si>
  <si>
    <t>Istič XBS B10/1 jednopólový</t>
  </si>
  <si>
    <t>Istič XBS B16/1 jednopólový</t>
  </si>
  <si>
    <t>Istič XBS B20/1 jednopólový</t>
  </si>
  <si>
    <t>Istič XBS C6/1 jednopólový</t>
  </si>
  <si>
    <t>Istič XBS C10/1 jednopólový</t>
  </si>
  <si>
    <t>Istič XBS C16/1 jednopólový</t>
  </si>
  <si>
    <t>Istič XBS B6/3 trojpólový</t>
  </si>
  <si>
    <t>Istič XBS B10/3 trojpólový</t>
  </si>
  <si>
    <t>Istič XBS B16/3 trojpólový</t>
  </si>
  <si>
    <t>Istič XBS B20/3 trojpólový</t>
  </si>
  <si>
    <t>Istič XBS B32/3 trojpólový</t>
  </si>
  <si>
    <t>Istič XBS C6/3 trojpólový</t>
  </si>
  <si>
    <t>Istič XBS C10/3 trojpólový</t>
  </si>
  <si>
    <t>Istič XBS C16/3 trojpólový</t>
  </si>
  <si>
    <t>Istič XBS C20/3 trojpólový</t>
  </si>
  <si>
    <t>Istič XBS C32/3 trojpólový</t>
  </si>
  <si>
    <t>Prúdový chránič 2pólový  40A/30mA</t>
  </si>
  <si>
    <t>Prúdový chránič 4pólový  40A/30mA</t>
  </si>
  <si>
    <t>Kombinovaný prúdový chránič a istič C 6A 30mA dvojpólový</t>
  </si>
  <si>
    <t>Kombinovaný prúdový chránič a istič C 10A 30mA dvojpólový</t>
  </si>
  <si>
    <t>Kombinovaný prúdový chránič a istič C 16A 30mA dvojpólový</t>
  </si>
  <si>
    <t>Modulárny zvonček do rozvádzača 230V</t>
  </si>
  <si>
    <t>Stykač modulárny 4-pólový 24A</t>
  </si>
  <si>
    <t>Stykač modulárny 1-pólový 16A</t>
  </si>
  <si>
    <t>Stykač modulárny 2-pólový 16A</t>
  </si>
  <si>
    <t>Prepäťová ochrana B+C 400V TRACON</t>
  </si>
  <si>
    <t>Prepojovacia lišta na ističe 400V/63A dĺžka 1m</t>
  </si>
  <si>
    <t>m</t>
  </si>
  <si>
    <t>Rozvodná skriňa 24+4 modulov s oceľovými dvierkami</t>
  </si>
  <si>
    <t xml:space="preserve">Rozvodná skriňa 36 modulov </t>
  </si>
  <si>
    <t>Rozvodná skriňa 48+8 modulov s oceľovými dvierkami</t>
  </si>
  <si>
    <t>Ostatný materiál</t>
  </si>
  <si>
    <t>Podružný materiál</t>
  </si>
  <si>
    <t>pol</t>
  </si>
  <si>
    <t>Atest, vyhlásenie o zdode a štítok na rozvádzač</t>
  </si>
  <si>
    <t>Samolepka pozor el. Zariadenie</t>
  </si>
  <si>
    <t>Montáž rozvádzača</t>
  </si>
  <si>
    <t>Celková cena objednávky s DPH</t>
  </si>
  <si>
    <t>Kontrola osadenia rozvádzača</t>
  </si>
  <si>
    <t>Počet modulov objednaných v rozvádzači</t>
  </si>
  <si>
    <t xml:space="preserve">Počet modulov objednaných v rozvádzači s rezervou 20% </t>
  </si>
  <si>
    <t>Počet modulov objednaných v rozvádzači s rezervou 30%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</si>
</sst>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1B];\-#,##0.00\ [$€-41B]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 applyProtection="1">
      <alignment horizontal="center" vertical="center" textRotation="90"/>
      <protection hidden="1"/>
    </xf>
    <xf numFmtId="0" fontId="0" fillId="0" borderId="11" xfId="0" applyFont="1" applyBorder="1" applyAlignment="1" applyProtection="1">
      <alignment textRotation="90"/>
      <protection hidden="1"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 applyProtection="1">
      <alignment/>
      <protection hidden="1"/>
    </xf>
    <xf numFmtId="164" fontId="1" fillId="33" borderId="13" xfId="0" applyNumberFormat="1" applyFont="1" applyFill="1" applyBorder="1" applyAlignment="1" applyProtection="1">
      <alignment/>
      <protection hidden="1"/>
    </xf>
    <xf numFmtId="0" fontId="0" fillId="0" borderId="12" xfId="0" applyFill="1" applyBorder="1" applyAlignment="1">
      <alignment/>
    </xf>
    <xf numFmtId="0" fontId="0" fillId="34" borderId="0" xfId="0" applyFont="1" applyFill="1" applyAlignment="1">
      <alignment vertical="top"/>
    </xf>
    <xf numFmtId="164" fontId="0" fillId="34" borderId="0" xfId="0" applyNumberFormat="1" applyFont="1" applyFill="1" applyAlignment="1" applyProtection="1">
      <alignment vertical="top"/>
      <protection hidden="1"/>
    </xf>
    <xf numFmtId="164" fontId="1" fillId="34" borderId="13" xfId="0" applyNumberFormat="1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top"/>
    </xf>
    <xf numFmtId="164" fontId="0" fillId="0" borderId="0" xfId="0" applyNumberFormat="1" applyFont="1" applyAlignment="1" applyProtection="1">
      <alignment vertical="top"/>
      <protection hidden="1"/>
    </xf>
    <xf numFmtId="164" fontId="1" fillId="0" borderId="13" xfId="0" applyNumberFormat="1" applyFont="1" applyBorder="1" applyAlignment="1" applyProtection="1">
      <alignment vertical="top"/>
      <protection hidden="1"/>
    </xf>
    <xf numFmtId="0" fontId="0" fillId="33" borderId="12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164" fontId="0" fillId="33" borderId="0" xfId="0" applyNumberFormat="1" applyFont="1" applyFill="1" applyAlignment="1" applyProtection="1">
      <alignment vertical="top"/>
      <protection hidden="1"/>
    </xf>
    <xf numFmtId="164" fontId="1" fillId="33" borderId="13" xfId="0" applyNumberFormat="1" applyFont="1" applyFill="1" applyBorder="1" applyAlignment="1" applyProtection="1">
      <alignment vertical="top"/>
      <protection hidden="1"/>
    </xf>
    <xf numFmtId="0" fontId="0" fillId="34" borderId="12" xfId="0" applyFont="1" applyFill="1" applyBorder="1" applyAlignment="1">
      <alignment vertical="top"/>
    </xf>
    <xf numFmtId="164" fontId="1" fillId="0" borderId="0" xfId="0" applyNumberFormat="1" applyFont="1" applyFill="1" applyAlignment="1">
      <alignment/>
    </xf>
    <xf numFmtId="0" fontId="0" fillId="35" borderId="12" xfId="0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164" fontId="1" fillId="35" borderId="0" xfId="0" applyNumberFormat="1" applyFont="1" applyFill="1" applyAlignment="1" applyProtection="1">
      <alignment/>
      <protection hidden="1"/>
    </xf>
    <xf numFmtId="164" fontId="1" fillId="35" borderId="13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" fillId="0" borderId="0" xfId="0" applyFont="1" applyAlignment="1">
      <alignment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164" fontId="0" fillId="0" borderId="13" xfId="0" applyNumberFormat="1" applyFont="1" applyBorder="1" applyAlignment="1">
      <alignment/>
    </xf>
    <xf numFmtId="164" fontId="1" fillId="0" borderId="13" xfId="0" applyNumberFormat="1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36" borderId="15" xfId="0" applyFill="1" applyBorder="1" applyAlignment="1">
      <alignment/>
    </xf>
    <xf numFmtId="0" fontId="2" fillId="36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1" fillId="0" borderId="16" xfId="0" applyNumberFormat="1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161925</xdr:rowOff>
    </xdr:from>
    <xdr:to>
      <xdr:col>0</xdr:col>
      <xdr:colOff>628650</xdr:colOff>
      <xdr:row>8</xdr:row>
      <xdr:rowOff>76200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28950"/>
          <a:ext cx="276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</xdr:row>
      <xdr:rowOff>123825</xdr:rowOff>
    </xdr:from>
    <xdr:to>
      <xdr:col>0</xdr:col>
      <xdr:colOff>695325</xdr:colOff>
      <xdr:row>2</xdr:row>
      <xdr:rowOff>685800</xdr:rowOff>
    </xdr:to>
    <xdr:pic>
      <xdr:nvPicPr>
        <xdr:cNvPr id="2" name="Obrázky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2882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21</xdr:row>
      <xdr:rowOff>66675</xdr:rowOff>
    </xdr:from>
    <xdr:to>
      <xdr:col>0</xdr:col>
      <xdr:colOff>857250</xdr:colOff>
      <xdr:row>21</xdr:row>
      <xdr:rowOff>723900</xdr:rowOff>
    </xdr:to>
    <xdr:pic>
      <xdr:nvPicPr>
        <xdr:cNvPr id="3" name="Obrázky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68642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22</xdr:row>
      <xdr:rowOff>180975</xdr:rowOff>
    </xdr:from>
    <xdr:to>
      <xdr:col>0</xdr:col>
      <xdr:colOff>847725</xdr:colOff>
      <xdr:row>22</xdr:row>
      <xdr:rowOff>771525</xdr:rowOff>
    </xdr:to>
    <xdr:pic>
      <xdr:nvPicPr>
        <xdr:cNvPr id="4" name="Obrázky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66865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962025</xdr:colOff>
      <xdr:row>26</xdr:row>
      <xdr:rowOff>228600</xdr:rowOff>
    </xdr:to>
    <xdr:pic>
      <xdr:nvPicPr>
        <xdr:cNvPr id="5" name="Obrázky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53427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12</xdr:row>
      <xdr:rowOff>76200</xdr:rowOff>
    </xdr:from>
    <xdr:to>
      <xdr:col>0</xdr:col>
      <xdr:colOff>895350</xdr:colOff>
      <xdr:row>17</xdr:row>
      <xdr:rowOff>123825</xdr:rowOff>
    </xdr:to>
    <xdr:pic>
      <xdr:nvPicPr>
        <xdr:cNvPr id="6" name="Obrázky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42386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29</xdr:row>
      <xdr:rowOff>76200</xdr:rowOff>
    </xdr:from>
    <xdr:to>
      <xdr:col>0</xdr:col>
      <xdr:colOff>704850</xdr:colOff>
      <xdr:row>30</xdr:row>
      <xdr:rowOff>476250</xdr:rowOff>
    </xdr:to>
    <xdr:pic>
      <xdr:nvPicPr>
        <xdr:cNvPr id="7" name="Obrázky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10601325"/>
          <a:ext cx="466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85725</xdr:rowOff>
    </xdr:from>
    <xdr:to>
      <xdr:col>0</xdr:col>
      <xdr:colOff>752475</xdr:colOff>
      <xdr:row>28</xdr:row>
      <xdr:rowOff>1047750</xdr:rowOff>
    </xdr:to>
    <xdr:pic>
      <xdr:nvPicPr>
        <xdr:cNvPr id="8" name="Obrázky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9458325"/>
          <a:ext cx="600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27</xdr:row>
      <xdr:rowOff>57150</xdr:rowOff>
    </xdr:from>
    <xdr:to>
      <xdr:col>0</xdr:col>
      <xdr:colOff>847725</xdr:colOff>
      <xdr:row>27</xdr:row>
      <xdr:rowOff>781050</xdr:rowOff>
    </xdr:to>
    <xdr:pic>
      <xdr:nvPicPr>
        <xdr:cNvPr id="9" name="Obrázky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85248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9525</xdr:rowOff>
    </xdr:from>
    <xdr:to>
      <xdr:col>0</xdr:col>
      <xdr:colOff>876300</xdr:colOff>
      <xdr:row>31</xdr:row>
      <xdr:rowOff>838200</xdr:rowOff>
    </xdr:to>
    <xdr:pic>
      <xdr:nvPicPr>
        <xdr:cNvPr id="10" name="Obrázky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154430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857250</xdr:rowOff>
    </xdr:from>
    <xdr:to>
      <xdr:col>0</xdr:col>
      <xdr:colOff>923925</xdr:colOff>
      <xdr:row>32</xdr:row>
      <xdr:rowOff>809625</xdr:rowOff>
    </xdr:to>
    <xdr:pic>
      <xdr:nvPicPr>
        <xdr:cNvPr id="11" name="Obrázky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392025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295275</xdr:rowOff>
    </xdr:from>
    <xdr:to>
      <xdr:col>0</xdr:col>
      <xdr:colOff>971550</xdr:colOff>
      <xdr:row>34</xdr:row>
      <xdr:rowOff>1171575</xdr:rowOff>
    </xdr:to>
    <xdr:pic>
      <xdr:nvPicPr>
        <xdr:cNvPr id="12" name="Obrázky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42875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276225</xdr:rowOff>
    </xdr:from>
    <xdr:to>
      <xdr:col>1</xdr:col>
      <xdr:colOff>3857625</xdr:colOff>
      <xdr:row>0</xdr:row>
      <xdr:rowOff>1419225</xdr:rowOff>
    </xdr:to>
    <xdr:pic>
      <xdr:nvPicPr>
        <xdr:cNvPr id="13" name="Obrázky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76225"/>
          <a:ext cx="4838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60" zoomScaleNormal="160" zoomScalePageLayoutView="0" workbookViewId="0" topLeftCell="A4">
      <selection activeCell="E4" sqref="E4"/>
    </sheetView>
  </sheetViews>
  <sheetFormatPr defaultColWidth="11.57421875" defaultRowHeight="12.75"/>
  <cols>
    <col min="1" max="1" width="15.421875" style="0" customWidth="1"/>
    <col min="2" max="2" width="58.00390625" style="0" customWidth="1"/>
    <col min="3" max="3" width="5.140625" style="0" customWidth="1"/>
    <col min="4" max="4" width="5.57421875" style="0" customWidth="1"/>
    <col min="5" max="5" width="7.7109375" style="0" customWidth="1"/>
    <col min="6" max="6" width="9.00390625" style="0" customWidth="1"/>
    <col min="7" max="7" width="0" style="1" hidden="1" customWidth="1"/>
    <col min="8" max="9" width="0" style="2" hidden="1" customWidth="1"/>
  </cols>
  <sheetData>
    <row r="1" spans="1:9" ht="137.25" customHeight="1">
      <c r="A1" s="45"/>
      <c r="B1" s="45"/>
      <c r="C1" s="46" t="s">
        <v>0</v>
      </c>
      <c r="D1" s="46"/>
      <c r="E1" s="3" t="s">
        <v>1</v>
      </c>
      <c r="F1" s="4" t="s">
        <v>2</v>
      </c>
      <c r="G1" s="5" t="s">
        <v>3</v>
      </c>
      <c r="I1"/>
    </row>
    <row r="2" spans="1:9" ht="12.75">
      <c r="A2" s="6"/>
      <c r="B2" s="7" t="s">
        <v>4</v>
      </c>
      <c r="C2" s="8"/>
      <c r="D2" s="8"/>
      <c r="E2" s="9"/>
      <c r="F2" s="10"/>
      <c r="G2" s="2"/>
      <c r="I2"/>
    </row>
    <row r="3" spans="1:9" ht="63" customHeight="1">
      <c r="A3" s="11"/>
      <c r="B3" s="12" t="s">
        <v>5</v>
      </c>
      <c r="C3" s="12">
        <v>1</v>
      </c>
      <c r="D3" s="12" t="s">
        <v>6</v>
      </c>
      <c r="E3" s="13">
        <v>7.49</v>
      </c>
      <c r="F3" s="14">
        <f aca="true" t="shared" si="0" ref="F3:F36">E3*C3</f>
        <v>7.49</v>
      </c>
      <c r="G3" s="15">
        <v>1</v>
      </c>
      <c r="H3" s="15">
        <f aca="true" t="shared" si="1" ref="H3:H36">G3*C3</f>
        <v>1</v>
      </c>
      <c r="I3"/>
    </row>
    <row r="4" spans="1:9" ht="12.75">
      <c r="A4" s="47"/>
      <c r="B4" s="17" t="s">
        <v>7</v>
      </c>
      <c r="C4" s="17">
        <v>1</v>
      </c>
      <c r="D4" s="17" t="s">
        <v>6</v>
      </c>
      <c r="E4" s="18">
        <v>1.68</v>
      </c>
      <c r="F4" s="19">
        <f t="shared" si="0"/>
        <v>1.68</v>
      </c>
      <c r="G4" s="15">
        <v>1</v>
      </c>
      <c r="H4" s="15">
        <f t="shared" si="1"/>
        <v>1</v>
      </c>
      <c r="I4"/>
    </row>
    <row r="5" spans="1:9" ht="12.75">
      <c r="A5" s="47"/>
      <c r="B5" s="12" t="s">
        <v>8</v>
      </c>
      <c r="C5" s="12">
        <v>0</v>
      </c>
      <c r="D5" s="12" t="s">
        <v>6</v>
      </c>
      <c r="E5" s="18">
        <v>1.68</v>
      </c>
      <c r="F5" s="14">
        <f t="shared" si="0"/>
        <v>0</v>
      </c>
      <c r="G5" s="15">
        <v>1</v>
      </c>
      <c r="H5" s="15">
        <f t="shared" si="1"/>
        <v>0</v>
      </c>
      <c r="I5"/>
    </row>
    <row r="6" spans="1:9" ht="12.75">
      <c r="A6" s="47"/>
      <c r="B6" s="17" t="s">
        <v>9</v>
      </c>
      <c r="C6" s="17">
        <v>4</v>
      </c>
      <c r="D6" s="17" t="s">
        <v>6</v>
      </c>
      <c r="E6" s="18">
        <v>1.68</v>
      </c>
      <c r="F6" s="19">
        <f t="shared" si="0"/>
        <v>6.72</v>
      </c>
      <c r="G6" s="15">
        <v>1</v>
      </c>
      <c r="H6" s="15">
        <f t="shared" si="1"/>
        <v>4</v>
      </c>
      <c r="I6"/>
    </row>
    <row r="7" spans="1:9" ht="12.75">
      <c r="A7" s="47"/>
      <c r="B7" s="12" t="s">
        <v>10</v>
      </c>
      <c r="C7" s="12">
        <v>9</v>
      </c>
      <c r="D7" s="12" t="s">
        <v>6</v>
      </c>
      <c r="E7" s="18">
        <v>1.68</v>
      </c>
      <c r="F7" s="14">
        <f t="shared" si="0"/>
        <v>15.12</v>
      </c>
      <c r="G7" s="15">
        <v>1</v>
      </c>
      <c r="H7" s="15">
        <f t="shared" si="1"/>
        <v>9</v>
      </c>
      <c r="I7"/>
    </row>
    <row r="8" spans="1:9" ht="12.75">
      <c r="A8" s="47"/>
      <c r="B8" s="17" t="s">
        <v>11</v>
      </c>
      <c r="C8" s="17">
        <v>0</v>
      </c>
      <c r="D8" s="17" t="s">
        <v>6</v>
      </c>
      <c r="E8" s="18">
        <v>1.68</v>
      </c>
      <c r="F8" s="19">
        <f t="shared" si="0"/>
        <v>0</v>
      </c>
      <c r="G8" s="15">
        <v>1</v>
      </c>
      <c r="H8" s="15">
        <f t="shared" si="1"/>
        <v>0</v>
      </c>
      <c r="I8"/>
    </row>
    <row r="9" spans="1:9" ht="12.75">
      <c r="A9" s="47"/>
      <c r="B9" s="12" t="s">
        <v>12</v>
      </c>
      <c r="C9" s="12">
        <v>0</v>
      </c>
      <c r="D9" s="12" t="s">
        <v>6</v>
      </c>
      <c r="E9" s="18">
        <v>1.68</v>
      </c>
      <c r="F9" s="14">
        <f t="shared" si="0"/>
        <v>0</v>
      </c>
      <c r="G9" s="15">
        <v>1</v>
      </c>
      <c r="H9" s="15">
        <f t="shared" si="1"/>
        <v>0</v>
      </c>
      <c r="I9"/>
    </row>
    <row r="10" spans="1:9" ht="12.75">
      <c r="A10" s="47"/>
      <c r="B10" s="17" t="s">
        <v>13</v>
      </c>
      <c r="C10" s="17">
        <v>0</v>
      </c>
      <c r="D10" s="17" t="s">
        <v>6</v>
      </c>
      <c r="E10" s="18">
        <v>1.68</v>
      </c>
      <c r="F10" s="19">
        <f t="shared" si="0"/>
        <v>0</v>
      </c>
      <c r="G10" s="15">
        <v>1</v>
      </c>
      <c r="H10" s="15">
        <f t="shared" si="1"/>
        <v>0</v>
      </c>
      <c r="I10"/>
    </row>
    <row r="11" spans="1:9" ht="12.75">
      <c r="A11" s="47"/>
      <c r="B11" s="12" t="s">
        <v>14</v>
      </c>
      <c r="C11" s="12">
        <v>1</v>
      </c>
      <c r="D11" s="12" t="s">
        <v>6</v>
      </c>
      <c r="E11" s="18">
        <v>1.68</v>
      </c>
      <c r="F11" s="14">
        <f t="shared" si="0"/>
        <v>1.68</v>
      </c>
      <c r="G11" s="15">
        <v>1</v>
      </c>
      <c r="H11" s="15">
        <f t="shared" si="1"/>
        <v>1</v>
      </c>
      <c r="I11"/>
    </row>
    <row r="12" spans="1:9" ht="12.75">
      <c r="A12" s="47"/>
      <c r="B12" s="17" t="s">
        <v>15</v>
      </c>
      <c r="C12" s="17">
        <v>0</v>
      </c>
      <c r="D12" s="17" t="s">
        <v>6</v>
      </c>
      <c r="E12" s="13">
        <v>5.05</v>
      </c>
      <c r="F12" s="19">
        <f t="shared" si="0"/>
        <v>0</v>
      </c>
      <c r="G12" s="15">
        <v>3</v>
      </c>
      <c r="H12" s="15">
        <f t="shared" si="1"/>
        <v>0</v>
      </c>
      <c r="I12"/>
    </row>
    <row r="13" spans="1:9" ht="12.75">
      <c r="A13" s="47"/>
      <c r="B13" s="12" t="s">
        <v>16</v>
      </c>
      <c r="C13" s="12">
        <v>0</v>
      </c>
      <c r="D13" s="12" t="s">
        <v>6</v>
      </c>
      <c r="E13" s="13">
        <v>5.05</v>
      </c>
      <c r="F13" s="14">
        <f t="shared" si="0"/>
        <v>0</v>
      </c>
      <c r="G13" s="15">
        <v>3</v>
      </c>
      <c r="H13" s="15">
        <f t="shared" si="1"/>
        <v>0</v>
      </c>
      <c r="I13"/>
    </row>
    <row r="14" spans="1:9" ht="12.75">
      <c r="A14" s="47"/>
      <c r="B14" s="17" t="s">
        <v>17</v>
      </c>
      <c r="C14" s="17">
        <v>1</v>
      </c>
      <c r="D14" s="17" t="s">
        <v>6</v>
      </c>
      <c r="E14" s="13">
        <v>5.05</v>
      </c>
      <c r="F14" s="19">
        <f t="shared" si="0"/>
        <v>5.05</v>
      </c>
      <c r="G14" s="15">
        <v>3</v>
      </c>
      <c r="H14" s="15">
        <f t="shared" si="1"/>
        <v>3</v>
      </c>
      <c r="I14"/>
    </row>
    <row r="15" spans="1:9" ht="12.75">
      <c r="A15" s="47"/>
      <c r="B15" s="12" t="s">
        <v>18</v>
      </c>
      <c r="C15" s="12">
        <v>1</v>
      </c>
      <c r="D15" s="12" t="s">
        <v>6</v>
      </c>
      <c r="E15" s="13">
        <v>5.05</v>
      </c>
      <c r="F15" s="14">
        <f t="shared" si="0"/>
        <v>5.05</v>
      </c>
      <c r="G15" s="15">
        <v>3</v>
      </c>
      <c r="H15" s="15">
        <f t="shared" si="1"/>
        <v>3</v>
      </c>
      <c r="I15"/>
    </row>
    <row r="16" spans="1:9" ht="12.75">
      <c r="A16" s="47"/>
      <c r="B16" s="17" t="s">
        <v>19</v>
      </c>
      <c r="C16" s="17">
        <v>1</v>
      </c>
      <c r="D16" s="17" t="s">
        <v>6</v>
      </c>
      <c r="E16" s="13">
        <v>5.05</v>
      </c>
      <c r="F16" s="19">
        <f t="shared" si="0"/>
        <v>5.05</v>
      </c>
      <c r="G16" s="15">
        <v>3</v>
      </c>
      <c r="H16" s="15">
        <f t="shared" si="1"/>
        <v>3</v>
      </c>
      <c r="I16"/>
    </row>
    <row r="17" spans="1:9" ht="12.75">
      <c r="A17" s="47"/>
      <c r="B17" s="12" t="s">
        <v>20</v>
      </c>
      <c r="C17" s="12">
        <v>0</v>
      </c>
      <c r="D17" s="12" t="s">
        <v>6</v>
      </c>
      <c r="E17" s="13">
        <v>5.05</v>
      </c>
      <c r="F17" s="14">
        <f t="shared" si="0"/>
        <v>0</v>
      </c>
      <c r="G17" s="15">
        <v>3</v>
      </c>
      <c r="H17" s="15">
        <f t="shared" si="1"/>
        <v>0</v>
      </c>
      <c r="I17"/>
    </row>
    <row r="18" spans="1:9" ht="12.75">
      <c r="A18" s="47"/>
      <c r="B18" s="17" t="s">
        <v>21</v>
      </c>
      <c r="C18" s="17">
        <v>0</v>
      </c>
      <c r="D18" s="17" t="s">
        <v>6</v>
      </c>
      <c r="E18" s="13">
        <v>5.05</v>
      </c>
      <c r="F18" s="19">
        <f t="shared" si="0"/>
        <v>0</v>
      </c>
      <c r="G18" s="15">
        <v>3</v>
      </c>
      <c r="H18" s="15">
        <f t="shared" si="1"/>
        <v>0</v>
      </c>
      <c r="I18"/>
    </row>
    <row r="19" spans="1:9" ht="12.75">
      <c r="A19" s="47"/>
      <c r="B19" s="12" t="s">
        <v>22</v>
      </c>
      <c r="C19" s="12">
        <v>0</v>
      </c>
      <c r="D19" s="12" t="s">
        <v>6</v>
      </c>
      <c r="E19" s="13">
        <v>5.05</v>
      </c>
      <c r="F19" s="14">
        <f t="shared" si="0"/>
        <v>0</v>
      </c>
      <c r="G19" s="15">
        <v>3</v>
      </c>
      <c r="H19" s="15">
        <f t="shared" si="1"/>
        <v>0</v>
      </c>
      <c r="I19"/>
    </row>
    <row r="20" spans="1:9" ht="12.75">
      <c r="A20" s="47"/>
      <c r="B20" s="17" t="s">
        <v>23</v>
      </c>
      <c r="C20" s="17">
        <v>0</v>
      </c>
      <c r="D20" s="17" t="s">
        <v>6</v>
      </c>
      <c r="E20" s="13">
        <v>5.05</v>
      </c>
      <c r="F20" s="19">
        <f t="shared" si="0"/>
        <v>0</v>
      </c>
      <c r="G20" s="15">
        <v>3</v>
      </c>
      <c r="H20" s="15">
        <f t="shared" si="1"/>
        <v>0</v>
      </c>
      <c r="I20"/>
    </row>
    <row r="21" spans="1:9" ht="12.75">
      <c r="A21" s="47"/>
      <c r="B21" s="12" t="s">
        <v>24</v>
      </c>
      <c r="C21" s="12">
        <v>0</v>
      </c>
      <c r="D21" s="12" t="s">
        <v>6</v>
      </c>
      <c r="E21" s="13">
        <v>5.05</v>
      </c>
      <c r="F21" s="14">
        <f t="shared" si="0"/>
        <v>0</v>
      </c>
      <c r="G21" s="15">
        <v>3</v>
      </c>
      <c r="H21" s="15">
        <f t="shared" si="1"/>
        <v>0</v>
      </c>
      <c r="I21"/>
    </row>
    <row r="22" spans="1:9" ht="69.75" customHeight="1">
      <c r="A22" s="11"/>
      <c r="B22" s="17" t="s">
        <v>25</v>
      </c>
      <c r="C22" s="17">
        <v>0</v>
      </c>
      <c r="D22" s="17" t="s">
        <v>6</v>
      </c>
      <c r="E22" s="18">
        <v>15.36</v>
      </c>
      <c r="F22" s="19">
        <f t="shared" si="0"/>
        <v>0</v>
      </c>
      <c r="G22" s="15">
        <v>2</v>
      </c>
      <c r="H22" s="15">
        <f t="shared" si="1"/>
        <v>0</v>
      </c>
      <c r="I22"/>
    </row>
    <row r="23" spans="1:9" ht="78" customHeight="1">
      <c r="A23" s="11"/>
      <c r="B23" s="12" t="s">
        <v>26</v>
      </c>
      <c r="C23" s="12">
        <v>2</v>
      </c>
      <c r="D23" s="12" t="s">
        <v>6</v>
      </c>
      <c r="E23" s="13">
        <v>19.2</v>
      </c>
      <c r="F23" s="14">
        <f t="shared" si="0"/>
        <v>38.4</v>
      </c>
      <c r="G23" s="15">
        <v>4</v>
      </c>
      <c r="H23" s="15">
        <f t="shared" si="1"/>
        <v>8</v>
      </c>
      <c r="I23"/>
    </row>
    <row r="24" spans="1:9" ht="12.75">
      <c r="A24" s="48"/>
      <c r="B24" s="17" t="s">
        <v>27</v>
      </c>
      <c r="C24" s="17">
        <v>0</v>
      </c>
      <c r="D24" s="17" t="s">
        <v>6</v>
      </c>
      <c r="E24" s="18">
        <v>14.41</v>
      </c>
      <c r="F24" s="19">
        <f t="shared" si="0"/>
        <v>0</v>
      </c>
      <c r="G24" s="15">
        <v>1</v>
      </c>
      <c r="H24" s="15">
        <f t="shared" si="1"/>
        <v>0</v>
      </c>
      <c r="I24"/>
    </row>
    <row r="25" spans="1:9" ht="12.75">
      <c r="A25" s="48"/>
      <c r="B25" s="12" t="s">
        <v>28</v>
      </c>
      <c r="C25" s="12">
        <v>0</v>
      </c>
      <c r="D25" s="12" t="s">
        <v>6</v>
      </c>
      <c r="E25" s="18">
        <v>14.41</v>
      </c>
      <c r="F25" s="14">
        <f t="shared" si="0"/>
        <v>0</v>
      </c>
      <c r="G25" s="15">
        <v>1</v>
      </c>
      <c r="H25" s="15">
        <f t="shared" si="1"/>
        <v>0</v>
      </c>
      <c r="I25"/>
    </row>
    <row r="26" spans="1:9" ht="12.75">
      <c r="A26" s="48"/>
      <c r="B26" s="17" t="s">
        <v>29</v>
      </c>
      <c r="C26" s="17">
        <v>0</v>
      </c>
      <c r="D26" s="17" t="s">
        <v>6</v>
      </c>
      <c r="E26" s="18">
        <v>14.41</v>
      </c>
      <c r="F26" s="19">
        <f t="shared" si="0"/>
        <v>0</v>
      </c>
      <c r="G26" s="15">
        <v>1</v>
      </c>
      <c r="H26" s="15">
        <f t="shared" si="1"/>
        <v>0</v>
      </c>
      <c r="I26"/>
    </row>
    <row r="27" spans="1:9" ht="38.25" customHeight="1">
      <c r="A27" s="48"/>
      <c r="B27" s="12" t="s">
        <v>29</v>
      </c>
      <c r="C27" s="12">
        <v>0</v>
      </c>
      <c r="D27" s="12" t="s">
        <v>6</v>
      </c>
      <c r="E27" s="18">
        <v>14.41</v>
      </c>
      <c r="F27" s="14">
        <f t="shared" si="0"/>
        <v>0</v>
      </c>
      <c r="G27" s="15">
        <v>1</v>
      </c>
      <c r="H27" s="15">
        <f t="shared" si="1"/>
        <v>0</v>
      </c>
      <c r="I27"/>
    </row>
    <row r="28" spans="1:9" ht="71.25" customHeight="1">
      <c r="A28" s="11"/>
      <c r="B28" s="17" t="s">
        <v>30</v>
      </c>
      <c r="C28" s="17">
        <v>1</v>
      </c>
      <c r="D28" s="17" t="s">
        <v>6</v>
      </c>
      <c r="E28" s="18">
        <v>2.69</v>
      </c>
      <c r="F28" s="19">
        <f t="shared" si="0"/>
        <v>2.69</v>
      </c>
      <c r="G28" s="15">
        <v>1</v>
      </c>
      <c r="H28" s="15">
        <f t="shared" si="1"/>
        <v>1</v>
      </c>
      <c r="I28"/>
    </row>
    <row r="29" spans="1:9" ht="90.75" customHeight="1">
      <c r="A29" s="16"/>
      <c r="B29" s="12" t="s">
        <v>31</v>
      </c>
      <c r="C29" s="12">
        <v>0</v>
      </c>
      <c r="D29" s="12" t="s">
        <v>6</v>
      </c>
      <c r="E29" s="13">
        <v>12.47</v>
      </c>
      <c r="F29" s="14">
        <f t="shared" si="0"/>
        <v>0</v>
      </c>
      <c r="G29" s="15">
        <v>4</v>
      </c>
      <c r="H29" s="15">
        <f t="shared" si="1"/>
        <v>0</v>
      </c>
      <c r="I29"/>
    </row>
    <row r="30" spans="1:9" ht="33.75" customHeight="1">
      <c r="A30" s="48"/>
      <c r="B30" s="17" t="s">
        <v>32</v>
      </c>
      <c r="C30" s="17">
        <v>0</v>
      </c>
      <c r="D30" s="17" t="s">
        <v>6</v>
      </c>
      <c r="E30" s="18">
        <v>6.5</v>
      </c>
      <c r="F30" s="19">
        <f t="shared" si="0"/>
        <v>0</v>
      </c>
      <c r="G30" s="15">
        <v>1</v>
      </c>
      <c r="H30" s="15">
        <f t="shared" si="1"/>
        <v>0</v>
      </c>
      <c r="I30"/>
    </row>
    <row r="31" spans="1:9" ht="45.75" customHeight="1">
      <c r="A31" s="48"/>
      <c r="B31" s="12" t="s">
        <v>33</v>
      </c>
      <c r="C31" s="12">
        <v>0</v>
      </c>
      <c r="D31" s="12" t="s">
        <v>6</v>
      </c>
      <c r="E31" s="13">
        <v>6.5</v>
      </c>
      <c r="F31" s="14">
        <f t="shared" si="0"/>
        <v>0</v>
      </c>
      <c r="G31" s="15">
        <v>1</v>
      </c>
      <c r="H31" s="15">
        <f t="shared" si="1"/>
        <v>0</v>
      </c>
      <c r="I31"/>
    </row>
    <row r="32" spans="1:9" ht="69" customHeight="1">
      <c r="A32" s="11"/>
      <c r="B32" s="17" t="s">
        <v>34</v>
      </c>
      <c r="C32" s="17">
        <v>1</v>
      </c>
      <c r="D32" s="17" t="s">
        <v>6</v>
      </c>
      <c r="E32" s="18">
        <v>95</v>
      </c>
      <c r="F32" s="19">
        <f t="shared" si="0"/>
        <v>95</v>
      </c>
      <c r="G32" s="15">
        <v>4</v>
      </c>
      <c r="H32" s="15">
        <f t="shared" si="1"/>
        <v>4</v>
      </c>
      <c r="I32"/>
    </row>
    <row r="33" spans="1:9" ht="69.75" customHeight="1">
      <c r="A33" s="11"/>
      <c r="B33" s="12" t="s">
        <v>35</v>
      </c>
      <c r="C33" s="12">
        <v>0.5</v>
      </c>
      <c r="D33" s="12" t="s">
        <v>36</v>
      </c>
      <c r="E33" s="13">
        <v>17.22</v>
      </c>
      <c r="F33" s="14">
        <f t="shared" si="0"/>
        <v>8.61</v>
      </c>
      <c r="G33" s="15"/>
      <c r="H33" s="15">
        <f t="shared" si="1"/>
        <v>0</v>
      </c>
      <c r="I33"/>
    </row>
    <row r="34" spans="1:9" ht="54.75" customHeight="1">
      <c r="A34" s="11"/>
      <c r="B34" s="17" t="s">
        <v>37</v>
      </c>
      <c r="C34" s="17">
        <v>0</v>
      </c>
      <c r="D34" s="17" t="s">
        <v>6</v>
      </c>
      <c r="E34" s="18">
        <v>36</v>
      </c>
      <c r="F34" s="19">
        <f t="shared" si="0"/>
        <v>0</v>
      </c>
      <c r="G34" s="15"/>
      <c r="H34" s="15">
        <f t="shared" si="1"/>
        <v>0</v>
      </c>
      <c r="I34"/>
    </row>
    <row r="35" spans="1:9" ht="111.75" customHeight="1">
      <c r="A35" s="11"/>
      <c r="B35" s="12" t="s">
        <v>38</v>
      </c>
      <c r="C35" s="12">
        <v>0</v>
      </c>
      <c r="D35" s="12" t="s">
        <v>6</v>
      </c>
      <c r="E35" s="13">
        <v>20</v>
      </c>
      <c r="F35" s="14">
        <f t="shared" si="0"/>
        <v>0</v>
      </c>
      <c r="G35" s="15"/>
      <c r="H35" s="15">
        <f t="shared" si="1"/>
        <v>0</v>
      </c>
      <c r="I35"/>
    </row>
    <row r="36" spans="1:9" ht="65.25" customHeight="1">
      <c r="A36" s="11"/>
      <c r="B36" s="17" t="s">
        <v>39</v>
      </c>
      <c r="C36" s="17">
        <v>1</v>
      </c>
      <c r="D36" s="17" t="s">
        <v>6</v>
      </c>
      <c r="E36" s="18">
        <v>54</v>
      </c>
      <c r="F36" s="19">
        <f t="shared" si="0"/>
        <v>54</v>
      </c>
      <c r="G36" s="15"/>
      <c r="H36" s="15">
        <f t="shared" si="1"/>
        <v>0</v>
      </c>
      <c r="I36"/>
    </row>
    <row r="37" spans="1:9" ht="12.75">
      <c r="A37" s="20"/>
      <c r="B37" s="21" t="s">
        <v>40</v>
      </c>
      <c r="C37" s="22"/>
      <c r="D37" s="22"/>
      <c r="E37" s="23"/>
      <c r="F37" s="24"/>
      <c r="G37" s="2"/>
      <c r="I37"/>
    </row>
    <row r="38" spans="1:9" ht="46.5" customHeight="1">
      <c r="A38" s="25"/>
      <c r="B38" s="12" t="s">
        <v>41</v>
      </c>
      <c r="C38" s="12">
        <v>1</v>
      </c>
      <c r="D38" s="12" t="s">
        <v>42</v>
      </c>
      <c r="E38" s="13">
        <f>SUM(F3:F36)*0.05</f>
        <v>12.326999999999998</v>
      </c>
      <c r="F38" s="14">
        <f>E38*C38</f>
        <v>12.326999999999998</v>
      </c>
      <c r="G38" s="26"/>
      <c r="I38"/>
    </row>
    <row r="39" spans="1:9" ht="54.75" customHeight="1">
      <c r="A39" s="11"/>
      <c r="B39" s="17" t="s">
        <v>43</v>
      </c>
      <c r="C39" s="17">
        <v>1</v>
      </c>
      <c r="D39" s="17" t="s">
        <v>42</v>
      </c>
      <c r="E39" s="18">
        <v>10</v>
      </c>
      <c r="F39" s="19">
        <f>E39*C39</f>
        <v>10</v>
      </c>
      <c r="G39" s="2"/>
      <c r="I39"/>
    </row>
    <row r="40" spans="1:9" ht="51.75" customHeight="1">
      <c r="A40" s="25"/>
      <c r="B40" s="12" t="s">
        <v>44</v>
      </c>
      <c r="C40" s="12">
        <v>1</v>
      </c>
      <c r="D40" s="12" t="s">
        <v>42</v>
      </c>
      <c r="E40" s="13">
        <v>0.15</v>
      </c>
      <c r="F40" s="14">
        <f>E40*C40</f>
        <v>0.15</v>
      </c>
      <c r="G40" s="26"/>
      <c r="I40"/>
    </row>
    <row r="41" spans="1:9" ht="50.25" customHeight="1">
      <c r="A41" s="11"/>
      <c r="B41" s="17" t="s">
        <v>45</v>
      </c>
      <c r="C41" s="17">
        <v>1</v>
      </c>
      <c r="D41" s="17" t="s">
        <v>42</v>
      </c>
      <c r="E41" s="18">
        <f>C46*1</f>
        <v>38</v>
      </c>
      <c r="F41" s="19">
        <f>E41*C41</f>
        <v>38</v>
      </c>
      <c r="G41" s="26"/>
      <c r="I41"/>
    </row>
    <row r="42" spans="1:9" ht="12.75">
      <c r="A42" s="27"/>
      <c r="B42" s="28" t="s">
        <v>46</v>
      </c>
      <c r="C42" s="29"/>
      <c r="D42" s="29"/>
      <c r="E42" s="30"/>
      <c r="F42" s="31">
        <f>SUM(F3:F41)</f>
        <v>307.01699999999994</v>
      </c>
      <c r="G42" s="2"/>
      <c r="I42"/>
    </row>
    <row r="43" spans="1:9" ht="12.75">
      <c r="A43" s="11"/>
      <c r="F43" s="32"/>
      <c r="G43" s="2"/>
      <c r="I43"/>
    </row>
    <row r="44" spans="1:9" ht="12.75">
      <c r="A44" s="16"/>
      <c r="F44" s="32"/>
      <c r="G44" s="2"/>
      <c r="I44"/>
    </row>
    <row r="45" spans="1:9" ht="12.75">
      <c r="A45" s="16"/>
      <c r="B45" s="33" t="s">
        <v>47</v>
      </c>
      <c r="F45" s="32"/>
      <c r="G45" s="2"/>
      <c r="I45"/>
    </row>
    <row r="46" spans="1:7" ht="12.75">
      <c r="A46" s="16"/>
      <c r="B46" s="34" t="s">
        <v>48</v>
      </c>
      <c r="C46" s="35">
        <f>SUM(H3:H32)</f>
        <v>38</v>
      </c>
      <c r="D46" s="15"/>
      <c r="E46" s="15"/>
      <c r="F46" s="36"/>
      <c r="G46" s="37"/>
    </row>
    <row r="47" spans="1:7" ht="12.75">
      <c r="A47" s="16"/>
      <c r="B47" s="34" t="s">
        <v>49</v>
      </c>
      <c r="C47" s="35">
        <f>C46*1.2</f>
        <v>45.6</v>
      </c>
      <c r="D47" s="15"/>
      <c r="E47" s="15"/>
      <c r="F47" s="36"/>
      <c r="G47" s="37"/>
    </row>
    <row r="48" spans="1:7" ht="12.75">
      <c r="A48" s="16"/>
      <c r="B48" s="34" t="s">
        <v>50</v>
      </c>
      <c r="C48" s="35">
        <f>C46*1.3</f>
        <v>49.4</v>
      </c>
      <c r="D48" s="15"/>
      <c r="E48" s="15"/>
      <c r="F48" s="36"/>
      <c r="G48" s="37"/>
    </row>
    <row r="49" spans="1:7" ht="12.75">
      <c r="A49" s="38"/>
      <c r="B49" s="39"/>
      <c r="C49" s="40"/>
      <c r="D49" s="41"/>
      <c r="E49" s="41"/>
      <c r="F49" s="42"/>
      <c r="G49" s="43"/>
    </row>
    <row r="50" ht="12.75">
      <c r="A50" s="44"/>
    </row>
  </sheetData>
  <sheetProtection selectLockedCells="1" selectUnlockedCells="1"/>
  <mergeCells count="6">
    <mergeCell ref="A1:B1"/>
    <mergeCell ref="C1:D1"/>
    <mergeCell ref="A4:A11"/>
    <mergeCell ref="A12:A21"/>
    <mergeCell ref="A24:A27"/>
    <mergeCell ref="A30:A3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</cp:lastModifiedBy>
  <dcterms:modified xsi:type="dcterms:W3CDTF">2013-01-25T09:12:07Z</dcterms:modified>
  <cp:category/>
  <cp:version/>
  <cp:contentType/>
  <cp:contentStatus/>
</cp:coreProperties>
</file>